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390" tabRatio="500"/>
  </bookViews>
  <sheets>
    <sheet name="Foglio1" sheetId="4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3" i="42" l="1"/>
  <c r="C24" i="42" s="1"/>
  <c r="E21" i="42"/>
  <c r="D21" i="42"/>
  <c r="E20" i="42"/>
  <c r="D20" i="42"/>
  <c r="E19" i="42"/>
  <c r="D19" i="42"/>
  <c r="E18" i="42"/>
  <c r="D18" i="42"/>
  <c r="C18" i="42"/>
  <c r="E17" i="42"/>
  <c r="D17" i="42"/>
  <c r="E16" i="42"/>
  <c r="E23" i="42" s="1"/>
  <c r="D16" i="42"/>
  <c r="D23" i="42" s="1"/>
  <c r="D25" i="42" l="1"/>
  <c r="D24" i="42"/>
  <c r="D27" i="42" s="1"/>
  <c r="E27" i="42"/>
  <c r="E24" i="42"/>
  <c r="E25" i="42"/>
  <c r="C25" i="42"/>
  <c r="C27" i="42" s="1"/>
</calcChain>
</file>

<file path=xl/sharedStrings.xml><?xml version="1.0" encoding="utf-8"?>
<sst xmlns="http://schemas.openxmlformats.org/spreadsheetml/2006/main" count="19" uniqueCount="19">
  <si>
    <t>Celestre Santa</t>
  </si>
  <si>
    <t>COMUNE DI RAGUSA</t>
  </si>
  <si>
    <t xml:space="preserve">PROSPETTO RETRIBUTIVO </t>
  </si>
  <si>
    <t>C.C.N.L. econ. 2016/2018</t>
  </si>
  <si>
    <t xml:space="preserve">                    CAT.B   pos.ec. 1^   profilo " Muratore  "                        </t>
  </si>
  <si>
    <t>MENSILE</t>
  </si>
  <si>
    <t>*mesi 6</t>
  </si>
  <si>
    <t>ANNUO</t>
  </si>
  <si>
    <t>STIPENDIO  BASE</t>
  </si>
  <si>
    <t>I.V.C.</t>
  </si>
  <si>
    <t>13^ MENSILITA'</t>
  </si>
  <si>
    <t>EL. PEREQUATIVO</t>
  </si>
  <si>
    <t>IND. AGGIUNTIVA</t>
  </si>
  <si>
    <t>IND. COMPARTO</t>
  </si>
  <si>
    <t>TOTALE RETRIBUZIONE</t>
  </si>
  <si>
    <t>O.R.  32,29%  (cpdel/inadel/d.s./inail)</t>
  </si>
  <si>
    <t>IRAP</t>
  </si>
  <si>
    <t>COSTO  TOTALE</t>
  </si>
  <si>
    <t>Ragusa, 24/06/2021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</si>
</sst>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#,##0.00;\-#,##0.00"/>
  </numFmts>
  <fonts count="6" x14ac:knownFonts="1">
    <font>
      <sz val="11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4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u val="double"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A7C0D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164" fontId="3" fillId="0" borderId="1" xfId="0" applyNumberFormat="1" applyFont="1" applyBorder="1"/>
    <xf numFmtId="4" fontId="3" fillId="0" borderId="1" xfId="0" applyNumberFormat="1" applyFont="1" applyBorder="1"/>
    <xf numFmtId="164" fontId="3" fillId="0" borderId="0" xfId="0" applyNumberFormat="1" applyFont="1"/>
    <xf numFmtId="4" fontId="0" fillId="0" borderId="0" xfId="0" applyNumberFormat="1"/>
    <xf numFmtId="164" fontId="4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164" fontId="5" fillId="0" borderId="0" xfId="0" applyNumberFormat="1" applyFont="1"/>
    <xf numFmtId="4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857235</xdr:colOff>
      <xdr:row>0</xdr:row>
      <xdr:rowOff>143835</xdr:rowOff>
    </xdr:from>
    <xdr:to>
      <xdr:col>3</xdr:col>
      <xdr:colOff>304575</xdr:colOff>
      <xdr:row>7</xdr:row>
      <xdr:rowOff>161835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27751E3-3653-4F31-9132-EAA075D90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05110" y="143835"/>
          <a:ext cx="695115" cy="13515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14" sqref="A14:F14"/>
    </sheetView>
  </sheetViews>
  <sheetFormatPr defaultRowHeight="15" x14ac:dyDescent="0.25"/>
  <cols>
    <col min="1" max="1" width="8" customWidth="1"/>
    <col min="2" max="2" width="22.7109375" customWidth="1"/>
    <col min="3" max="5" width="18.7109375" customWidth="1"/>
    <col min="6" max="6" width="7.5703125" customWidth="1"/>
  </cols>
  <sheetData>
    <row r="1" spans="1:6" x14ac:dyDescent="0.25">
      <c r="D1" s="1"/>
    </row>
    <row r="2" spans="1:6" x14ac:dyDescent="0.25">
      <c r="D2" s="1"/>
    </row>
    <row r="3" spans="1:6" x14ac:dyDescent="0.25">
      <c r="D3" s="1"/>
    </row>
    <row r="4" spans="1:6" x14ac:dyDescent="0.25">
      <c r="D4" s="1"/>
    </row>
    <row r="5" spans="1:6" x14ac:dyDescent="0.25">
      <c r="D5" s="1"/>
    </row>
    <row r="6" spans="1:6" x14ac:dyDescent="0.25">
      <c r="D6" s="1"/>
    </row>
    <row r="7" spans="1:6" x14ac:dyDescent="0.25">
      <c r="D7" s="1"/>
    </row>
    <row r="8" spans="1:6" x14ac:dyDescent="0.25">
      <c r="D8" s="1"/>
    </row>
    <row r="9" spans="1:6" ht="21" x14ac:dyDescent="0.25">
      <c r="A9" s="21" t="s">
        <v>1</v>
      </c>
      <c r="B9" s="21"/>
      <c r="C9" s="21"/>
      <c r="D9" s="21"/>
      <c r="E9" s="21"/>
      <c r="F9" s="21"/>
    </row>
    <row r="10" spans="1:6" ht="18.75" x14ac:dyDescent="0.25">
      <c r="A10" s="2"/>
      <c r="B10" s="2"/>
      <c r="C10" s="2"/>
      <c r="D10" s="22"/>
      <c r="E10" s="22"/>
      <c r="F10" s="2"/>
    </row>
    <row r="11" spans="1:6" ht="18.75" x14ac:dyDescent="0.25">
      <c r="A11" s="23" t="s">
        <v>2</v>
      </c>
      <c r="B11" s="23"/>
      <c r="C11" s="23"/>
      <c r="D11" s="23"/>
      <c r="E11" s="23"/>
      <c r="F11" s="23"/>
    </row>
    <row r="12" spans="1:6" ht="18.75" x14ac:dyDescent="0.25">
      <c r="A12" s="23" t="s">
        <v>3</v>
      </c>
      <c r="B12" s="23"/>
      <c r="C12" s="23"/>
      <c r="D12" s="23"/>
      <c r="E12" s="23"/>
      <c r="F12" s="23"/>
    </row>
    <row r="13" spans="1:6" ht="9.75" customHeight="1" x14ac:dyDescent="0.25">
      <c r="A13" s="3"/>
      <c r="B13" s="3"/>
      <c r="C13" s="3"/>
      <c r="D13" s="4"/>
    </row>
    <row r="14" spans="1:6" ht="26.25" customHeight="1" x14ac:dyDescent="0.25">
      <c r="A14" s="24" t="s">
        <v>4</v>
      </c>
      <c r="B14" s="24"/>
      <c r="C14" s="24"/>
      <c r="D14" s="24"/>
      <c r="E14" s="24"/>
      <c r="F14" s="24"/>
    </row>
    <row r="15" spans="1:6" ht="21.75" customHeight="1" x14ac:dyDescent="0.25">
      <c r="A15" s="5"/>
      <c r="B15" s="5"/>
      <c r="C15" s="6" t="s">
        <v>5</v>
      </c>
      <c r="D15" s="5" t="s">
        <v>6</v>
      </c>
      <c r="E15" s="5" t="s">
        <v>7</v>
      </c>
      <c r="F15" s="5"/>
    </row>
    <row r="16" spans="1:6" ht="20.100000000000001" customHeight="1" x14ac:dyDescent="0.25">
      <c r="B16" s="7" t="s">
        <v>8</v>
      </c>
      <c r="C16" s="8">
        <v>1502.84</v>
      </c>
      <c r="D16" s="8">
        <f>C16*6</f>
        <v>9017.0399999999991</v>
      </c>
      <c r="E16" s="9">
        <f>C16*12</f>
        <v>18034.079999999998</v>
      </c>
    </row>
    <row r="17" spans="2:5" ht="20.100000000000001" customHeight="1" x14ac:dyDescent="0.25">
      <c r="B17" s="7" t="s">
        <v>9</v>
      </c>
      <c r="C17" s="8">
        <v>10.52</v>
      </c>
      <c r="D17" s="8">
        <f>C17*6</f>
        <v>63.12</v>
      </c>
      <c r="E17" s="9">
        <f>C17*12</f>
        <v>126.24</v>
      </c>
    </row>
    <row r="18" spans="2:5" ht="20.100000000000001" customHeight="1" x14ac:dyDescent="0.25">
      <c r="B18" s="7" t="s">
        <v>10</v>
      </c>
      <c r="C18" s="8">
        <f>SUM(C16:C17)/12</f>
        <v>126.11333333333333</v>
      </c>
      <c r="D18" s="8">
        <f>(C16+C17)/2</f>
        <v>756.68</v>
      </c>
      <c r="E18" s="9">
        <f>C16+C17</f>
        <v>1513.36</v>
      </c>
    </row>
    <row r="19" spans="2:5" ht="20.100000000000001" customHeight="1" x14ac:dyDescent="0.25">
      <c r="B19" s="7" t="s">
        <v>11</v>
      </c>
      <c r="C19" s="8">
        <v>27</v>
      </c>
      <c r="D19" s="8">
        <f>C19*6</f>
        <v>162</v>
      </c>
      <c r="E19" s="9">
        <f>C19*12</f>
        <v>324</v>
      </c>
    </row>
    <row r="20" spans="2:5" ht="20.100000000000001" customHeight="1" x14ac:dyDescent="0.25">
      <c r="B20" s="7" t="s">
        <v>12</v>
      </c>
      <c r="C20" s="8">
        <v>5.38</v>
      </c>
      <c r="D20" s="8">
        <f t="shared" ref="D20:D21" si="0">C20*6</f>
        <v>32.28</v>
      </c>
      <c r="E20" s="9">
        <f t="shared" ref="E20:E21" si="1">C20*12</f>
        <v>64.56</v>
      </c>
    </row>
    <row r="21" spans="2:5" ht="20.100000000000001" customHeight="1" x14ac:dyDescent="0.25">
      <c r="B21" s="7" t="s">
        <v>13</v>
      </c>
      <c r="C21" s="8">
        <v>39.31</v>
      </c>
      <c r="D21" s="8">
        <f t="shared" si="0"/>
        <v>235.86</v>
      </c>
      <c r="E21" s="9">
        <f t="shared" si="1"/>
        <v>471.72</v>
      </c>
    </row>
    <row r="22" spans="2:5" ht="11.25" customHeight="1" x14ac:dyDescent="0.25">
      <c r="C22" s="10"/>
      <c r="D22" s="10"/>
      <c r="E22" s="11"/>
    </row>
    <row r="23" spans="2:5" ht="20.100000000000001" customHeight="1" x14ac:dyDescent="0.25">
      <c r="B23" s="7" t="s">
        <v>14</v>
      </c>
      <c r="C23" s="12">
        <f>SUM(C16:C21)</f>
        <v>1711.1633333333332</v>
      </c>
      <c r="D23" s="12">
        <f t="shared" ref="D23:E23" si="2">SUM(D16:D21)</f>
        <v>10266.980000000001</v>
      </c>
      <c r="E23" s="12">
        <f t="shared" si="2"/>
        <v>20533.960000000003</v>
      </c>
    </row>
    <row r="24" spans="2:5" ht="33" customHeight="1" x14ac:dyDescent="0.25">
      <c r="B24" s="13" t="s">
        <v>15</v>
      </c>
      <c r="C24" s="12">
        <f>C23*0.3229</f>
        <v>552.5346403333333</v>
      </c>
      <c r="D24" s="12">
        <f t="shared" ref="D24:E24" si="3">D23*0.3229</f>
        <v>3315.2078420000007</v>
      </c>
      <c r="E24" s="12">
        <f t="shared" si="3"/>
        <v>6630.4156840000014</v>
      </c>
    </row>
    <row r="25" spans="2:5" ht="20.100000000000001" customHeight="1" x14ac:dyDescent="0.25">
      <c r="B25" s="7" t="s">
        <v>16</v>
      </c>
      <c r="C25" s="12">
        <f>C23*0.085</f>
        <v>145.44888333333333</v>
      </c>
      <c r="D25" s="12">
        <f t="shared" ref="D25:E25" si="4">D23*0.085</f>
        <v>872.69330000000014</v>
      </c>
      <c r="E25" s="12">
        <f t="shared" si="4"/>
        <v>1745.3866000000003</v>
      </c>
    </row>
    <row r="26" spans="2:5" x14ac:dyDescent="0.25">
      <c r="B26" s="14"/>
      <c r="C26" s="1"/>
      <c r="D26" s="15"/>
      <c r="E26" s="16"/>
    </row>
    <row r="27" spans="2:5" ht="18.75" x14ac:dyDescent="0.3">
      <c r="B27" s="17" t="s">
        <v>17</v>
      </c>
      <c r="C27" s="18">
        <f>SUM(C23:C25)</f>
        <v>2409.1468569999997</v>
      </c>
      <c r="D27" s="18">
        <f t="shared" ref="D27:E27" si="5">SUM(D23:D25)</f>
        <v>14454.881142000004</v>
      </c>
      <c r="E27" s="18">
        <f t="shared" si="5"/>
        <v>28909.762284000008</v>
      </c>
    </row>
    <row r="28" spans="2:5" x14ac:dyDescent="0.25">
      <c r="D28" s="1"/>
    </row>
    <row r="29" spans="2:5" x14ac:dyDescent="0.25">
      <c r="D29" s="1"/>
    </row>
    <row r="30" spans="2:5" x14ac:dyDescent="0.25">
      <c r="B30" t="s">
        <v>18</v>
      </c>
      <c r="D30" s="1"/>
    </row>
    <row r="31" spans="2:5" x14ac:dyDescent="0.25">
      <c r="B31" s="20" t="s">
        <v>0</v>
      </c>
      <c r="C31" s="20"/>
      <c r="D31" s="1"/>
    </row>
    <row r="32" spans="2:5" x14ac:dyDescent="0.25">
      <c r="C32" s="19"/>
      <c r="D32" s="1"/>
    </row>
    <row r="33" spans="3:4" x14ac:dyDescent="0.25">
      <c r="C33" s="19"/>
      <c r="D33" s="1"/>
    </row>
  </sheetData>
  <mergeCells count="6">
    <mergeCell ref="B31:C31"/>
    <mergeCell ref="A9:F9"/>
    <mergeCell ref="D10:E10"/>
    <mergeCell ref="A11:F11"/>
    <mergeCell ref="A12:F12"/>
    <mergeCell ref="A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Celestre</dc:creator>
  <cp:lastModifiedBy>Annamaria Galfo</cp:lastModifiedBy>
  <cp:revision>78</cp:revision>
  <cp:lastPrinted>2021-05-05T10:14:27Z</cp:lastPrinted>
  <dcterms:created xsi:type="dcterms:W3CDTF">2006-09-25T09:17:32Z</dcterms:created>
  <dcterms:modified xsi:type="dcterms:W3CDTF">2021-06-29T15:47:15Z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